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75" windowWidth="19395" windowHeight="10080"/>
  </bookViews>
  <sheets>
    <sheet name="貸借対照表" sheetId="6" r:id="rId1"/>
  </sheets>
  <calcPr calcId="152511"/>
</workbook>
</file>

<file path=xl/calcChain.xml><?xml version="1.0" encoding="utf-8"?>
<calcChain xmlns="http://schemas.openxmlformats.org/spreadsheetml/2006/main">
  <c r="F45" i="6" l="1"/>
  <c r="F12" i="6"/>
  <c r="I46" i="6" l="1"/>
  <c r="I39" i="6"/>
  <c r="I36" i="6"/>
  <c r="I28" i="6"/>
  <c r="I18" i="6"/>
  <c r="I9" i="6"/>
  <c r="F46" i="6"/>
  <c r="L45" i="6"/>
  <c r="L44" i="6"/>
  <c r="L43" i="6"/>
  <c r="L42" i="6"/>
  <c r="F39" i="6"/>
  <c r="L38" i="6"/>
  <c r="F36" i="6"/>
  <c r="L35" i="6"/>
  <c r="L34" i="6"/>
  <c r="L33" i="6"/>
  <c r="F28" i="6"/>
  <c r="L27" i="6"/>
  <c r="L26" i="6"/>
  <c r="L25" i="6"/>
  <c r="L24" i="6"/>
  <c r="L23" i="6"/>
  <c r="L22" i="6"/>
  <c r="L21" i="6"/>
  <c r="L20" i="6"/>
  <c r="F18" i="6"/>
  <c r="L17" i="6"/>
  <c r="L16" i="6"/>
  <c r="L15" i="6"/>
  <c r="L14" i="6"/>
  <c r="L13" i="6"/>
  <c r="L12" i="6"/>
  <c r="F9" i="6"/>
  <c r="L8" i="6"/>
  <c r="L7" i="6"/>
  <c r="I29" i="6" l="1"/>
  <c r="L39" i="6"/>
  <c r="I40" i="6"/>
  <c r="I47" i="6" s="1"/>
  <c r="L46" i="6"/>
  <c r="F40" i="6"/>
  <c r="F47" i="6" s="1"/>
  <c r="L47" i="6" s="1"/>
  <c r="F29" i="6"/>
  <c r="F30" i="6" s="1"/>
  <c r="I30" i="6"/>
  <c r="L28" i="6"/>
  <c r="L18" i="6"/>
  <c r="L40" i="6"/>
  <c r="L9" i="6"/>
  <c r="L36" i="6"/>
  <c r="L29" i="6" l="1"/>
  <c r="L30" i="6"/>
</calcChain>
</file>

<file path=xl/sharedStrings.xml><?xml version="1.0" encoding="utf-8"?>
<sst xmlns="http://schemas.openxmlformats.org/spreadsheetml/2006/main" count="59" uniqueCount="55">
  <si>
    <t>貸　　借　　対　　照　　表</t>
  </si>
  <si>
    <t>(単位　円)</t>
    <rPh sb="1" eb="3">
      <t>タンイ</t>
    </rPh>
    <rPh sb="4" eb="5">
      <t>エン</t>
    </rPh>
    <phoneticPr fontId="3"/>
  </si>
  <si>
    <t>科　　　　　　　　　　　　　　目</t>
  </si>
  <si>
    <t>当年度</t>
    <rPh sb="0" eb="1">
      <t>トウ</t>
    </rPh>
    <rPh sb="1" eb="3">
      <t>ネンド</t>
    </rPh>
    <phoneticPr fontId="3"/>
  </si>
  <si>
    <t>前年度</t>
    <rPh sb="0" eb="3">
      <t>ゼンネンド</t>
    </rPh>
    <phoneticPr fontId="3"/>
  </si>
  <si>
    <t>増減</t>
    <rPh sb="0" eb="2">
      <t>ゾウゲン</t>
    </rPh>
    <phoneticPr fontId="3"/>
  </si>
  <si>
    <t>Ⅰ</t>
  </si>
  <si>
    <t>資　産　の　部</t>
  </si>
  <si>
    <t>１．流　動　資　産</t>
  </si>
  <si>
    <t>現金預金</t>
  </si>
  <si>
    <t>（流動資産合計）</t>
    <rPh sb="1" eb="3">
      <t>リュウドウ</t>
    </rPh>
    <rPh sb="3" eb="5">
      <t>シサン</t>
    </rPh>
    <rPh sb="5" eb="7">
      <t>ゴウケイ</t>
    </rPh>
    <phoneticPr fontId="3"/>
  </si>
  <si>
    <t>２．固　定　資　産</t>
  </si>
  <si>
    <t>　(特定資産)</t>
    <rPh sb="2" eb="4">
      <t>トクテイ</t>
    </rPh>
    <rPh sb="4" eb="6">
      <t>シサン</t>
    </rPh>
    <phoneticPr fontId="3"/>
  </si>
  <si>
    <t>退職給与積立預金</t>
  </si>
  <si>
    <t>周年記念事業積立預金</t>
  </si>
  <si>
    <t>会館修繕積立預金</t>
  </si>
  <si>
    <t>事業安定積立預金</t>
  </si>
  <si>
    <t>災害支援積立金</t>
    <rPh sb="0" eb="2">
      <t>サイガイ</t>
    </rPh>
    <rPh sb="2" eb="4">
      <t>シエン</t>
    </rPh>
    <rPh sb="4" eb="7">
      <t>ツミタテキン</t>
    </rPh>
    <phoneticPr fontId="3"/>
  </si>
  <si>
    <t>５０周年記念誌準備積立金</t>
    <rPh sb="2" eb="4">
      <t>シュウネン</t>
    </rPh>
    <rPh sb="4" eb="7">
      <t>キネンシ</t>
    </rPh>
    <rPh sb="7" eb="9">
      <t>ジュンビ</t>
    </rPh>
    <rPh sb="9" eb="11">
      <t>ツミタテ</t>
    </rPh>
    <rPh sb="11" eb="12">
      <t>キン</t>
    </rPh>
    <phoneticPr fontId="3"/>
  </si>
  <si>
    <t>（特定資産合計）</t>
    <rPh sb="1" eb="3">
      <t>トクテイ</t>
    </rPh>
    <rPh sb="3" eb="5">
      <t>シサン</t>
    </rPh>
    <rPh sb="5" eb="7">
      <t>ゴウケイ</t>
    </rPh>
    <phoneticPr fontId="3"/>
  </si>
  <si>
    <t>　(その他固定資産)</t>
    <rPh sb="4" eb="5">
      <t>タ</t>
    </rPh>
    <rPh sb="5" eb="7">
      <t>コテイ</t>
    </rPh>
    <rPh sb="7" eb="9">
      <t>シサン</t>
    </rPh>
    <phoneticPr fontId="3"/>
  </si>
  <si>
    <t>建物</t>
  </si>
  <si>
    <t>構築物</t>
  </si>
  <si>
    <t>車輌</t>
  </si>
  <si>
    <t>備品</t>
  </si>
  <si>
    <t>土地</t>
  </si>
  <si>
    <t>電話加入権</t>
  </si>
  <si>
    <t>長期前払費用</t>
    <rPh sb="0" eb="2">
      <t>チョウキ</t>
    </rPh>
    <rPh sb="2" eb="4">
      <t>マエバラ</t>
    </rPh>
    <rPh sb="4" eb="6">
      <t>ヒヨウ</t>
    </rPh>
    <phoneticPr fontId="3"/>
  </si>
  <si>
    <t>ソフトウェア</t>
  </si>
  <si>
    <t>（その他固定資産合計）</t>
    <rPh sb="3" eb="4">
      <t>タ</t>
    </rPh>
    <rPh sb="4" eb="6">
      <t>コテイ</t>
    </rPh>
    <rPh sb="6" eb="8">
      <t>シサン</t>
    </rPh>
    <rPh sb="8" eb="10">
      <t>ゴウケイ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</si>
  <si>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</si>
  <si>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資産の部の合計</t>
  </si>
  <si>
    <t>Ⅱ</t>
  </si>
  <si>
    <t>負　債　の　部</t>
  </si>
  <si>
    <t>１．流　動　負　債</t>
  </si>
  <si>
    <t>未払金</t>
    <rPh sb="0" eb="2">
      <t>ミハラ</t>
    </rPh>
    <rPh sb="2" eb="3">
      <t>キン</t>
    </rPh>
    <phoneticPr fontId="1"/>
  </si>
  <si>
    <t>仮受金</t>
    <rPh sb="0" eb="3">
      <t>カリウケキン</t>
    </rPh>
    <phoneticPr fontId="3"/>
  </si>
  <si>
    <t>預り金</t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</si>
  <si>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</si>
  <si>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２．固　定　負　債</t>
  </si>
  <si>
    <t>退職給付引当金</t>
    <rPh sb="0" eb="2">
      <t>タイショク</t>
    </rPh>
    <rPh sb="2" eb="4">
      <t>キュウフ</t>
    </rPh>
    <rPh sb="4" eb="7">
      <t>ヒキアテキン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</si>
  <si>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</si>
  <si>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負債の部合計</t>
  </si>
  <si>
    <t>Ⅲ</t>
  </si>
  <si>
    <t>正　味　財　産　の　部</t>
  </si>
  <si>
    <t>１．指定正味財産</t>
    <rPh sb="2" eb="4">
      <t>シテイ</t>
    </rPh>
    <rPh sb="4" eb="6">
      <t>ショウミ</t>
    </rPh>
    <rPh sb="6" eb="8">
      <t>ザイサン</t>
    </rPh>
    <phoneticPr fontId="3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</si>
  <si>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3"/>
  </si>
  <si>
    <t>2．一般正味財産</t>
    <rPh sb="2" eb="4">
      <t>イッパン</t>
    </rPh>
    <rPh sb="4" eb="6">
      <t>ショウミ</t>
    </rPh>
    <rPh sb="6" eb="8">
      <t>ザイサン</t>
    </rPh>
    <phoneticPr fontId="1"/>
  </si>
  <si>
    <t>(うち特定資産への充当額)</t>
    <rPh sb="3" eb="5">
      <t>トクテイ</t>
    </rPh>
    <rPh sb="5" eb="7">
      <t>シサン</t>
    </rPh>
    <rPh sb="9" eb="11">
      <t>ジュウトウ</t>
    </rPh>
    <rPh sb="11" eb="12">
      <t>ガク</t>
    </rPh>
    <phoneticPr fontId="3"/>
  </si>
  <si>
    <t>（</t>
  </si>
  <si>
    <t>）</t>
  </si>
  <si>
    <t>正味財産合計</t>
  </si>
  <si>
    <t>負債の部及び正味財産の部の合計</t>
  </si>
  <si>
    <t>立替金</t>
    <rPh sb="0" eb="2">
      <t>タテカエ</t>
    </rPh>
    <rPh sb="2" eb="3">
      <t>キン</t>
    </rPh>
    <phoneticPr fontId="3"/>
  </si>
  <si>
    <t>平成２８年３月３１日現在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</si>
</sst>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176" fontId="0" fillId="0" borderId="0" xfId="0" applyNumberFormat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" fontId="0" fillId="0" borderId="2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48"/>
  <sheetViews>
    <sheetView tabSelected="1" topLeftCell="A21" workbookViewId="0">
      <selection activeCell="F46" sqref="F46"/>
    </sheetView>
  </sheetViews>
  <sheetFormatPr defaultRowHeight="13.5" x14ac:dyDescent="0.15"/>
  <cols>
    <col min="1" max="1" width="2.5" customWidth="1"/>
    <col min="2" max="2" width="3.125" customWidth="1"/>
    <col min="3" max="3" width="22.625" customWidth="1"/>
    <col min="4" max="5" width="2" customWidth="1"/>
    <col min="6" max="6" width="12.625" customWidth="1"/>
    <col min="7" max="8" width="2" customWidth="1"/>
    <col min="9" max="9" width="12.625" customWidth="1"/>
    <col min="10" max="11" width="1.75" customWidth="1"/>
    <col min="12" max="12" width="12.625" customWidth="1"/>
    <col min="13" max="13" width="1.625" customWidth="1"/>
  </cols>
  <sheetData>
    <row r="1" spans="1:13" ht="17.25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15.75" customHeight="1" x14ac:dyDescent="0.15">
      <c r="A2" s="56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5"/>
    </row>
    <row r="3" spans="1:13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1</v>
      </c>
      <c r="M3" s="3"/>
    </row>
    <row r="4" spans="1:13" ht="15.75" customHeight="1" x14ac:dyDescent="0.15">
      <c r="A4" s="51" t="s">
        <v>2</v>
      </c>
      <c r="B4" s="52"/>
      <c r="C4" s="52"/>
      <c r="D4" s="53"/>
      <c r="E4" s="4"/>
      <c r="F4" s="5" t="s">
        <v>3</v>
      </c>
      <c r="G4" s="6"/>
      <c r="H4" s="5"/>
      <c r="I4" s="5" t="s">
        <v>4</v>
      </c>
      <c r="J4" s="5"/>
      <c r="K4" s="4"/>
      <c r="L4" s="5" t="s">
        <v>5</v>
      </c>
      <c r="M4" s="7"/>
    </row>
    <row r="5" spans="1:13" ht="15.75" customHeight="1" x14ac:dyDescent="0.15">
      <c r="A5" s="8" t="s">
        <v>6</v>
      </c>
      <c r="B5" s="9" t="s">
        <v>7</v>
      </c>
      <c r="C5" s="9"/>
      <c r="D5" s="10"/>
      <c r="E5" s="8"/>
      <c r="F5" s="9"/>
      <c r="G5" s="10"/>
      <c r="H5" s="8"/>
      <c r="I5" s="9"/>
      <c r="J5" s="10"/>
      <c r="K5" s="8"/>
      <c r="L5" s="9"/>
      <c r="M5" s="10"/>
    </row>
    <row r="6" spans="1:13" ht="15.75" customHeight="1" x14ac:dyDescent="0.15">
      <c r="A6" s="8"/>
      <c r="B6" s="9" t="s">
        <v>8</v>
      </c>
      <c r="C6" s="9"/>
      <c r="D6" s="10"/>
      <c r="E6" s="8"/>
      <c r="F6" s="9"/>
      <c r="G6" s="10"/>
      <c r="H6" s="8"/>
      <c r="I6" s="9"/>
      <c r="J6" s="10"/>
      <c r="K6" s="8"/>
      <c r="L6" s="9"/>
      <c r="M6" s="10"/>
    </row>
    <row r="7" spans="1:13" ht="15.75" customHeight="1" x14ac:dyDescent="0.15">
      <c r="A7" s="8"/>
      <c r="B7" s="9"/>
      <c r="C7" s="11" t="s">
        <v>9</v>
      </c>
      <c r="D7" s="10"/>
      <c r="E7" s="8"/>
      <c r="F7" s="12">
        <v>73452965</v>
      </c>
      <c r="G7" s="13"/>
      <c r="H7" s="8"/>
      <c r="I7" s="12">
        <v>79174199</v>
      </c>
      <c r="J7" s="13"/>
      <c r="K7" s="14"/>
      <c r="L7" s="15">
        <f>F7-I7</f>
        <v>-5721234</v>
      </c>
      <c r="M7" s="10"/>
    </row>
    <row r="8" spans="1:13" ht="15.75" customHeight="1" x14ac:dyDescent="0.15">
      <c r="A8" s="8"/>
      <c r="B8" s="9"/>
      <c r="C8" s="11" t="s">
        <v>53</v>
      </c>
      <c r="D8" s="10"/>
      <c r="E8" s="8"/>
      <c r="F8" s="15">
        <v>629</v>
      </c>
      <c r="G8" s="13"/>
      <c r="H8" s="8"/>
      <c r="I8" s="15">
        <v>0</v>
      </c>
      <c r="J8" s="13"/>
      <c r="K8" s="14"/>
      <c r="L8" s="15">
        <f t="shared" ref="L8:L47" si="0">F8-I8</f>
        <v>629</v>
      </c>
      <c r="M8" s="10"/>
    </row>
    <row r="9" spans="1:13" ht="15.75" customHeight="1" x14ac:dyDescent="0.15">
      <c r="A9" s="8"/>
      <c r="B9" s="9"/>
      <c r="C9" s="16" t="s">
        <v>10</v>
      </c>
      <c r="D9" s="10"/>
      <c r="E9" s="17"/>
      <c r="F9" s="18">
        <f>SUM(F7:F8)</f>
        <v>73453594</v>
      </c>
      <c r="G9" s="19"/>
      <c r="H9" s="17"/>
      <c r="I9" s="18">
        <f>SUM(I7:I8)</f>
        <v>79174199</v>
      </c>
      <c r="J9" s="19"/>
      <c r="K9" s="20"/>
      <c r="L9" s="18">
        <f t="shared" si="0"/>
        <v>-5720605</v>
      </c>
      <c r="M9" s="7"/>
    </row>
    <row r="10" spans="1:13" ht="15.75" customHeight="1" x14ac:dyDescent="0.15">
      <c r="A10" s="8"/>
      <c r="B10" s="9" t="s">
        <v>11</v>
      </c>
      <c r="C10" s="11"/>
      <c r="D10" s="10"/>
      <c r="E10" s="8"/>
      <c r="F10" s="9"/>
      <c r="G10" s="10"/>
      <c r="H10" s="8"/>
      <c r="I10" s="9"/>
      <c r="J10" s="10"/>
      <c r="K10" s="8"/>
      <c r="L10" s="15"/>
      <c r="M10" s="10"/>
    </row>
    <row r="11" spans="1:13" ht="15.75" customHeight="1" x14ac:dyDescent="0.15">
      <c r="A11" s="8"/>
      <c r="B11" s="9" t="s">
        <v>12</v>
      </c>
      <c r="C11" s="11"/>
      <c r="D11" s="10"/>
      <c r="E11" s="8"/>
      <c r="F11" s="21"/>
      <c r="G11" s="13"/>
      <c r="H11" s="8"/>
      <c r="I11" s="21"/>
      <c r="J11" s="13"/>
      <c r="K11" s="14"/>
      <c r="L11" s="15"/>
      <c r="M11" s="10"/>
    </row>
    <row r="12" spans="1:13" ht="15.75" customHeight="1" x14ac:dyDescent="0.15">
      <c r="A12" s="8"/>
      <c r="B12" s="9"/>
      <c r="C12" s="11" t="s">
        <v>13</v>
      </c>
      <c r="D12" s="10"/>
      <c r="E12" s="8"/>
      <c r="F12" s="21">
        <f>3754110+250000</f>
        <v>4004110</v>
      </c>
      <c r="G12" s="13"/>
      <c r="H12" s="8"/>
      <c r="I12" s="21">
        <v>5214310</v>
      </c>
      <c r="J12" s="13"/>
      <c r="K12" s="14"/>
      <c r="L12" s="15">
        <f t="shared" si="0"/>
        <v>-1210200</v>
      </c>
      <c r="M12" s="10"/>
    </row>
    <row r="13" spans="1:13" ht="15.75" customHeight="1" x14ac:dyDescent="0.15">
      <c r="A13" s="8"/>
      <c r="B13" s="9"/>
      <c r="C13" s="11" t="s">
        <v>14</v>
      </c>
      <c r="D13" s="10"/>
      <c r="E13" s="8"/>
      <c r="F13" s="21">
        <v>7000000</v>
      </c>
      <c r="G13" s="13"/>
      <c r="H13" s="8"/>
      <c r="I13" s="21">
        <v>5251311</v>
      </c>
      <c r="J13" s="13"/>
      <c r="K13" s="14"/>
      <c r="L13" s="15">
        <f t="shared" si="0"/>
        <v>1748689</v>
      </c>
      <c r="M13" s="10"/>
    </row>
    <row r="14" spans="1:13" ht="15.75" customHeight="1" x14ac:dyDescent="0.15">
      <c r="A14" s="8"/>
      <c r="B14" s="9"/>
      <c r="C14" s="11" t="s">
        <v>15</v>
      </c>
      <c r="D14" s="10"/>
      <c r="E14" s="8"/>
      <c r="F14" s="21">
        <v>6497024</v>
      </c>
      <c r="G14" s="13"/>
      <c r="H14" s="8"/>
      <c r="I14" s="21">
        <v>5766459</v>
      </c>
      <c r="J14" s="13"/>
      <c r="K14" s="14"/>
      <c r="L14" s="15">
        <f t="shared" si="0"/>
        <v>730565</v>
      </c>
      <c r="M14" s="10"/>
    </row>
    <row r="15" spans="1:13" ht="15.75" customHeight="1" x14ac:dyDescent="0.15">
      <c r="A15" s="8"/>
      <c r="B15" s="9"/>
      <c r="C15" s="11" t="s">
        <v>16</v>
      </c>
      <c r="D15" s="10"/>
      <c r="E15" s="8"/>
      <c r="F15" s="21">
        <v>7627701</v>
      </c>
      <c r="G15" s="13"/>
      <c r="H15" s="8"/>
      <c r="I15" s="21">
        <v>8576729</v>
      </c>
      <c r="J15" s="13"/>
      <c r="K15" s="14"/>
      <c r="L15" s="15">
        <f t="shared" si="0"/>
        <v>-949028</v>
      </c>
      <c r="M15" s="10"/>
    </row>
    <row r="16" spans="1:13" ht="15.75" customHeight="1" x14ac:dyDescent="0.15">
      <c r="A16" s="8"/>
      <c r="B16" s="9"/>
      <c r="C16" s="11" t="s">
        <v>17</v>
      </c>
      <c r="D16" s="10"/>
      <c r="E16" s="8"/>
      <c r="F16" s="21">
        <v>1500000</v>
      </c>
      <c r="G16" s="13"/>
      <c r="H16" s="8"/>
      <c r="I16" s="21">
        <v>1317039</v>
      </c>
      <c r="J16" s="13"/>
      <c r="K16" s="14"/>
      <c r="L16" s="15">
        <f t="shared" si="0"/>
        <v>182961</v>
      </c>
      <c r="M16" s="10"/>
    </row>
    <row r="17" spans="1:13" ht="15.75" customHeight="1" x14ac:dyDescent="0.15">
      <c r="A17" s="8"/>
      <c r="B17" s="9"/>
      <c r="C17" s="22" t="s">
        <v>18</v>
      </c>
      <c r="D17" s="10"/>
      <c r="E17" s="8"/>
      <c r="F17" s="21">
        <v>3000000</v>
      </c>
      <c r="G17" s="13"/>
      <c r="H17" s="8"/>
      <c r="I17" s="21">
        <v>1500000</v>
      </c>
      <c r="J17" s="13"/>
      <c r="K17" s="14"/>
      <c r="L17" s="15">
        <f t="shared" si="0"/>
        <v>1500000</v>
      </c>
      <c r="M17" s="10"/>
    </row>
    <row r="18" spans="1:13" ht="15.75" customHeight="1" x14ac:dyDescent="0.15">
      <c r="A18" s="8"/>
      <c r="B18" s="9"/>
      <c r="C18" s="16" t="s">
        <v>19</v>
      </c>
      <c r="D18" s="10"/>
      <c r="E18" s="17"/>
      <c r="F18" s="23">
        <f>SUM(F12:F17)</f>
        <v>29628835</v>
      </c>
      <c r="G18" s="19"/>
      <c r="H18" s="17"/>
      <c r="I18" s="23">
        <f>SUM(I12:I17)</f>
        <v>27625848</v>
      </c>
      <c r="J18" s="19"/>
      <c r="K18" s="20"/>
      <c r="L18" s="18">
        <f>SUM(L12:L17)</f>
        <v>2002987</v>
      </c>
      <c r="M18" s="7"/>
    </row>
    <row r="19" spans="1:13" ht="15.75" customHeight="1" x14ac:dyDescent="0.15">
      <c r="A19" s="8"/>
      <c r="B19" s="9" t="s">
        <v>20</v>
      </c>
      <c r="C19" s="16"/>
      <c r="D19" s="10"/>
      <c r="E19" s="8"/>
      <c r="F19" s="21"/>
      <c r="G19" s="13"/>
      <c r="H19" s="8"/>
      <c r="I19" s="21"/>
      <c r="J19" s="13"/>
      <c r="K19" s="14"/>
      <c r="L19" s="15"/>
      <c r="M19" s="10"/>
    </row>
    <row r="20" spans="1:13" ht="15.75" customHeight="1" x14ac:dyDescent="0.15">
      <c r="A20" s="8"/>
      <c r="B20" s="9"/>
      <c r="C20" s="11" t="s">
        <v>21</v>
      </c>
      <c r="D20" s="10"/>
      <c r="E20" s="8"/>
      <c r="F20" s="21">
        <v>21211446</v>
      </c>
      <c r="G20" s="13"/>
      <c r="H20" s="8"/>
      <c r="I20" s="21">
        <v>22591327</v>
      </c>
      <c r="J20" s="13"/>
      <c r="K20" s="14"/>
      <c r="L20" s="15">
        <f t="shared" si="0"/>
        <v>-1379881</v>
      </c>
      <c r="M20" s="10"/>
    </row>
    <row r="21" spans="1:13" ht="15.75" customHeight="1" x14ac:dyDescent="0.15">
      <c r="A21" s="8"/>
      <c r="B21" s="9"/>
      <c r="C21" s="11" t="s">
        <v>22</v>
      </c>
      <c r="D21" s="10"/>
      <c r="E21" s="8"/>
      <c r="F21" s="21">
        <v>154617</v>
      </c>
      <c r="G21" s="13"/>
      <c r="H21" s="8"/>
      <c r="I21" s="21">
        <v>172976</v>
      </c>
      <c r="J21" s="13"/>
      <c r="K21" s="14"/>
      <c r="L21" s="15">
        <f t="shared" si="0"/>
        <v>-18359</v>
      </c>
      <c r="M21" s="10"/>
    </row>
    <row r="22" spans="1:13" ht="15.75" customHeight="1" x14ac:dyDescent="0.15">
      <c r="A22" s="8"/>
      <c r="B22" s="9"/>
      <c r="C22" s="11" t="s">
        <v>23</v>
      </c>
      <c r="D22" s="10"/>
      <c r="E22" s="8"/>
      <c r="F22" s="21">
        <v>1</v>
      </c>
      <c r="G22" s="13"/>
      <c r="H22" s="8"/>
      <c r="I22" s="21">
        <v>1</v>
      </c>
      <c r="J22" s="13"/>
      <c r="K22" s="14"/>
      <c r="L22" s="15">
        <f t="shared" si="0"/>
        <v>0</v>
      </c>
      <c r="M22" s="10"/>
    </row>
    <row r="23" spans="1:13" ht="15.75" customHeight="1" x14ac:dyDescent="0.15">
      <c r="A23" s="8"/>
      <c r="B23" s="9"/>
      <c r="C23" s="11" t="s">
        <v>24</v>
      </c>
      <c r="D23" s="10"/>
      <c r="E23" s="8"/>
      <c r="F23" s="21">
        <v>536533</v>
      </c>
      <c r="G23" s="13"/>
      <c r="H23" s="8"/>
      <c r="I23" s="21">
        <v>642885</v>
      </c>
      <c r="J23" s="13"/>
      <c r="K23" s="14"/>
      <c r="L23" s="15">
        <f t="shared" si="0"/>
        <v>-106352</v>
      </c>
      <c r="M23" s="10"/>
    </row>
    <row r="24" spans="1:13" ht="15.75" customHeight="1" x14ac:dyDescent="0.15">
      <c r="A24" s="8"/>
      <c r="B24" s="9"/>
      <c r="C24" s="11" t="s">
        <v>25</v>
      </c>
      <c r="D24" s="10"/>
      <c r="E24" s="8"/>
      <c r="F24" s="21">
        <v>68137618</v>
      </c>
      <c r="G24" s="13"/>
      <c r="H24" s="8"/>
      <c r="I24" s="21">
        <v>68137618</v>
      </c>
      <c r="J24" s="13"/>
      <c r="K24" s="14"/>
      <c r="L24" s="15">
        <f t="shared" si="0"/>
        <v>0</v>
      </c>
      <c r="M24" s="10"/>
    </row>
    <row r="25" spans="1:13" ht="15.75" customHeight="1" x14ac:dyDescent="0.15">
      <c r="A25" s="8"/>
      <c r="B25" s="9"/>
      <c r="C25" s="11" t="s">
        <v>26</v>
      </c>
      <c r="D25" s="10"/>
      <c r="E25" s="8"/>
      <c r="F25" s="21">
        <v>12000</v>
      </c>
      <c r="G25" s="13"/>
      <c r="H25" s="8"/>
      <c r="I25" s="21">
        <v>12000</v>
      </c>
      <c r="J25" s="13"/>
      <c r="K25" s="14"/>
      <c r="L25" s="15">
        <f t="shared" si="0"/>
        <v>0</v>
      </c>
      <c r="M25" s="10"/>
    </row>
    <row r="26" spans="1:13" ht="15.75" customHeight="1" x14ac:dyDescent="0.15">
      <c r="A26" s="8"/>
      <c r="B26" s="9"/>
      <c r="C26" s="11" t="s">
        <v>27</v>
      </c>
      <c r="D26" s="10"/>
      <c r="E26" s="8"/>
      <c r="F26" s="21">
        <v>7090</v>
      </c>
      <c r="G26" s="13"/>
      <c r="H26" s="8"/>
      <c r="I26" s="21">
        <v>7090</v>
      </c>
      <c r="J26" s="13"/>
      <c r="K26" s="14"/>
      <c r="L26" s="15">
        <f t="shared" si="0"/>
        <v>0</v>
      </c>
      <c r="M26" s="10"/>
    </row>
    <row r="27" spans="1:13" ht="15.75" customHeight="1" x14ac:dyDescent="0.15">
      <c r="A27" s="8"/>
      <c r="B27" s="9"/>
      <c r="C27" s="11" t="s">
        <v>28</v>
      </c>
      <c r="D27" s="10"/>
      <c r="E27" s="8"/>
      <c r="F27" s="21">
        <v>23494</v>
      </c>
      <c r="G27" s="13"/>
      <c r="H27" s="8"/>
      <c r="I27" s="21">
        <v>117469</v>
      </c>
      <c r="J27" s="13"/>
      <c r="K27" s="14"/>
      <c r="L27" s="15">
        <f t="shared" si="0"/>
        <v>-93975</v>
      </c>
      <c r="M27" s="10"/>
    </row>
    <row r="28" spans="1:13" ht="15.75" customHeight="1" x14ac:dyDescent="0.15">
      <c r="A28" s="8"/>
      <c r="B28" s="9"/>
      <c r="C28" s="16" t="s">
        <v>29</v>
      </c>
      <c r="D28" s="10"/>
      <c r="E28" s="17"/>
      <c r="F28" s="23">
        <f>SUM(F20:F27)</f>
        <v>90082799</v>
      </c>
      <c r="G28" s="19"/>
      <c r="H28" s="17"/>
      <c r="I28" s="23">
        <f>SUM(I20:I27)</f>
        <v>91681366</v>
      </c>
      <c r="J28" s="19"/>
      <c r="K28" s="20"/>
      <c r="L28" s="18">
        <f t="shared" si="0"/>
        <v>-1598567</v>
      </c>
      <c r="M28" s="7"/>
    </row>
    <row r="29" spans="1:13" ht="15.75" customHeight="1" x14ac:dyDescent="0.15">
      <c r="A29" s="8"/>
      <c r="B29" s="9"/>
      <c r="C29" s="16" t="s">
        <v>30</v>
      </c>
      <c r="D29" s="10"/>
      <c r="E29" s="24"/>
      <c r="F29" s="25">
        <f>F18+F28</f>
        <v>119711634</v>
      </c>
      <c r="G29" s="26"/>
      <c r="H29" s="24"/>
      <c r="I29" s="25">
        <f>I18+I28</f>
        <v>119307214</v>
      </c>
      <c r="J29" s="26"/>
      <c r="K29" s="27"/>
      <c r="L29" s="28">
        <f t="shared" si="0"/>
        <v>404420</v>
      </c>
      <c r="M29" s="29"/>
    </row>
    <row r="30" spans="1:13" ht="15.75" customHeight="1" x14ac:dyDescent="0.15">
      <c r="A30" s="57" t="s">
        <v>31</v>
      </c>
      <c r="B30" s="50"/>
      <c r="C30" s="50"/>
      <c r="D30" s="10"/>
      <c r="E30" s="17"/>
      <c r="F30" s="23">
        <f>F9+F29</f>
        <v>193165228</v>
      </c>
      <c r="G30" s="19"/>
      <c r="H30" s="17"/>
      <c r="I30" s="23">
        <f>I9+I29</f>
        <v>198481413</v>
      </c>
      <c r="J30" s="19"/>
      <c r="K30" s="20"/>
      <c r="L30" s="18">
        <f t="shared" si="0"/>
        <v>-5316185</v>
      </c>
      <c r="M30" s="7"/>
    </row>
    <row r="31" spans="1:13" ht="15.75" customHeight="1" x14ac:dyDescent="0.15">
      <c r="A31" s="8" t="s">
        <v>32</v>
      </c>
      <c r="B31" s="9" t="s">
        <v>33</v>
      </c>
      <c r="C31" s="9"/>
      <c r="D31" s="10"/>
      <c r="E31" s="8"/>
      <c r="F31" s="9"/>
      <c r="G31" s="10"/>
      <c r="H31" s="8"/>
      <c r="I31" s="9"/>
      <c r="J31" s="10"/>
      <c r="K31" s="8"/>
      <c r="L31" s="15"/>
      <c r="M31" s="10"/>
    </row>
    <row r="32" spans="1:13" ht="15.75" customHeight="1" x14ac:dyDescent="0.15">
      <c r="A32" s="8"/>
      <c r="B32" s="9" t="s">
        <v>34</v>
      </c>
      <c r="C32" s="9"/>
      <c r="D32" s="10"/>
      <c r="E32" s="8"/>
      <c r="F32" s="9"/>
      <c r="G32" s="10"/>
      <c r="H32" s="8"/>
      <c r="I32" s="9"/>
      <c r="J32" s="10"/>
      <c r="K32" s="8"/>
      <c r="L32" s="15"/>
      <c r="M32" s="10"/>
    </row>
    <row r="33" spans="1:13" ht="15.75" customHeight="1" x14ac:dyDescent="0.15">
      <c r="A33" s="8"/>
      <c r="B33" s="9"/>
      <c r="C33" s="11" t="s">
        <v>35</v>
      </c>
      <c r="D33" s="10"/>
      <c r="E33" s="8"/>
      <c r="F33" s="15">
        <v>0</v>
      </c>
      <c r="G33" s="10"/>
      <c r="H33" s="8"/>
      <c r="I33" s="15">
        <v>21600</v>
      </c>
      <c r="J33" s="10"/>
      <c r="K33" s="8"/>
      <c r="L33" s="15">
        <f t="shared" si="0"/>
        <v>-21600</v>
      </c>
      <c r="M33" s="10"/>
    </row>
    <row r="34" spans="1:13" ht="15.75" customHeight="1" x14ac:dyDescent="0.15">
      <c r="A34" s="8"/>
      <c r="B34" s="9"/>
      <c r="C34" s="11" t="s">
        <v>36</v>
      </c>
      <c r="D34" s="10"/>
      <c r="E34" s="8"/>
      <c r="F34" s="15">
        <v>62045589</v>
      </c>
      <c r="G34" s="30"/>
      <c r="H34" s="8"/>
      <c r="I34" s="15">
        <v>64775160</v>
      </c>
      <c r="J34" s="30"/>
      <c r="K34" s="31"/>
      <c r="L34" s="15">
        <f t="shared" si="0"/>
        <v>-2729571</v>
      </c>
      <c r="M34" s="10"/>
    </row>
    <row r="35" spans="1:13" ht="15.75" customHeight="1" x14ac:dyDescent="0.15">
      <c r="A35" s="8"/>
      <c r="B35" s="9"/>
      <c r="C35" s="11" t="s">
        <v>37</v>
      </c>
      <c r="D35" s="10"/>
      <c r="E35" s="8"/>
      <c r="F35" s="15">
        <v>182628</v>
      </c>
      <c r="G35" s="30"/>
      <c r="H35" s="8"/>
      <c r="I35" s="15">
        <v>106100</v>
      </c>
      <c r="J35" s="30"/>
      <c r="K35" s="31"/>
      <c r="L35" s="15">
        <f t="shared" si="0"/>
        <v>76528</v>
      </c>
      <c r="M35" s="10"/>
    </row>
    <row r="36" spans="1:13" ht="15.75" customHeight="1" x14ac:dyDescent="0.15">
      <c r="A36" s="8"/>
      <c r="B36" s="9"/>
      <c r="C36" s="16" t="s">
        <v>38</v>
      </c>
      <c r="D36" s="10"/>
      <c r="E36" s="17"/>
      <c r="F36" s="18">
        <f>SUM(F33:F35)</f>
        <v>62228217</v>
      </c>
      <c r="G36" s="32"/>
      <c r="H36" s="17"/>
      <c r="I36" s="18">
        <f>SUM(I33:I35)</f>
        <v>64902860</v>
      </c>
      <c r="J36" s="32"/>
      <c r="K36" s="33"/>
      <c r="L36" s="18">
        <f t="shared" si="0"/>
        <v>-2674643</v>
      </c>
      <c r="M36" s="7"/>
    </row>
    <row r="37" spans="1:13" ht="15.75" customHeight="1" x14ac:dyDescent="0.15">
      <c r="A37" s="8"/>
      <c r="B37" s="9" t="s">
        <v>39</v>
      </c>
      <c r="C37" s="9"/>
      <c r="D37" s="10"/>
      <c r="E37" s="8"/>
      <c r="F37" s="15"/>
      <c r="G37" s="30"/>
      <c r="H37" s="8"/>
      <c r="I37" s="15"/>
      <c r="J37" s="30"/>
      <c r="K37" s="31"/>
      <c r="L37" s="15"/>
      <c r="M37" s="10"/>
    </row>
    <row r="38" spans="1:13" ht="15.75" customHeight="1" x14ac:dyDescent="0.15">
      <c r="A38" s="8"/>
      <c r="B38" s="9"/>
      <c r="C38" s="11" t="s">
        <v>40</v>
      </c>
      <c r="D38" s="10"/>
      <c r="E38" s="8"/>
      <c r="F38" s="15">
        <v>5977289</v>
      </c>
      <c r="G38" s="30"/>
      <c r="H38" s="8"/>
      <c r="I38" s="15">
        <v>7438921</v>
      </c>
      <c r="J38" s="30"/>
      <c r="K38" s="31"/>
      <c r="L38" s="15">
        <f t="shared" si="0"/>
        <v>-1461632</v>
      </c>
      <c r="M38" s="10"/>
    </row>
    <row r="39" spans="1:13" ht="15.75" customHeight="1" x14ac:dyDescent="0.15">
      <c r="A39" s="8"/>
      <c r="B39" s="9"/>
      <c r="C39" s="16" t="s">
        <v>41</v>
      </c>
      <c r="D39" s="10"/>
      <c r="E39" s="17"/>
      <c r="F39" s="18">
        <f>F38</f>
        <v>5977289</v>
      </c>
      <c r="G39" s="32"/>
      <c r="H39" s="17"/>
      <c r="I39" s="18">
        <f>I38</f>
        <v>7438921</v>
      </c>
      <c r="J39" s="32"/>
      <c r="K39" s="33"/>
      <c r="L39" s="18">
        <f t="shared" si="0"/>
        <v>-1461632</v>
      </c>
      <c r="M39" s="7"/>
    </row>
    <row r="40" spans="1:13" ht="15.75" customHeight="1" x14ac:dyDescent="0.15">
      <c r="A40" s="8"/>
      <c r="B40" s="9"/>
      <c r="C40" s="34" t="s">
        <v>42</v>
      </c>
      <c r="D40" s="10"/>
      <c r="E40" s="17"/>
      <c r="F40" s="18">
        <f>F36+F39</f>
        <v>68205506</v>
      </c>
      <c r="G40" s="32"/>
      <c r="H40" s="17"/>
      <c r="I40" s="18">
        <f>I36+I39</f>
        <v>72341781</v>
      </c>
      <c r="J40" s="32"/>
      <c r="K40" s="33"/>
      <c r="L40" s="18">
        <f t="shared" si="0"/>
        <v>-4136275</v>
      </c>
      <c r="M40" s="7"/>
    </row>
    <row r="41" spans="1:13" ht="15.75" customHeight="1" x14ac:dyDescent="0.15">
      <c r="A41" s="8" t="s">
        <v>43</v>
      </c>
      <c r="B41" s="9" t="s">
        <v>44</v>
      </c>
      <c r="C41" s="9"/>
      <c r="D41" s="10"/>
      <c r="E41" s="8"/>
      <c r="F41" s="15"/>
      <c r="G41" s="30"/>
      <c r="H41" s="8"/>
      <c r="I41" s="15"/>
      <c r="J41" s="30"/>
      <c r="K41" s="31"/>
      <c r="L41" s="15"/>
      <c r="M41" s="10"/>
    </row>
    <row r="42" spans="1:13" ht="15.75" customHeight="1" x14ac:dyDescent="0.15">
      <c r="A42" s="8"/>
      <c r="B42" s="9" t="s">
        <v>45</v>
      </c>
      <c r="C42" s="9"/>
      <c r="D42" s="10"/>
      <c r="E42" s="8"/>
      <c r="F42" s="15">
        <v>0</v>
      </c>
      <c r="G42" s="30"/>
      <c r="H42" s="8"/>
      <c r="I42" s="15">
        <v>0</v>
      </c>
      <c r="J42" s="30"/>
      <c r="K42" s="31"/>
      <c r="L42" s="15">
        <f t="shared" si="0"/>
        <v>0</v>
      </c>
      <c r="M42" s="10"/>
    </row>
    <row r="43" spans="1:13" ht="15.75" customHeight="1" x14ac:dyDescent="0.15">
      <c r="A43" s="8"/>
      <c r="B43" s="9"/>
      <c r="C43" s="9" t="s">
        <v>46</v>
      </c>
      <c r="D43" s="10"/>
      <c r="E43" s="8"/>
      <c r="F43" s="15">
        <v>0</v>
      </c>
      <c r="G43" s="30"/>
      <c r="H43" s="8"/>
      <c r="I43" s="15">
        <v>0</v>
      </c>
      <c r="J43" s="30"/>
      <c r="K43" s="31"/>
      <c r="L43" s="15">
        <f t="shared" si="0"/>
        <v>0</v>
      </c>
      <c r="M43" s="10"/>
    </row>
    <row r="44" spans="1:13" ht="15.75" customHeight="1" x14ac:dyDescent="0.15">
      <c r="A44" s="8"/>
      <c r="B44" s="9" t="s">
        <v>47</v>
      </c>
      <c r="C44" s="9"/>
      <c r="D44" s="10"/>
      <c r="E44" s="35"/>
      <c r="F44" s="36">
        <v>124959722</v>
      </c>
      <c r="G44" s="37"/>
      <c r="H44" s="35"/>
      <c r="I44" s="36">
        <v>126139632</v>
      </c>
      <c r="J44" s="37"/>
      <c r="K44" s="38"/>
      <c r="L44" s="36">
        <f t="shared" si="0"/>
        <v>-1179910</v>
      </c>
      <c r="M44" s="39"/>
    </row>
    <row r="45" spans="1:13" ht="15.75" customHeight="1" x14ac:dyDescent="0.15">
      <c r="A45" s="8"/>
      <c r="B45" s="9"/>
      <c r="C45" s="9" t="s">
        <v>48</v>
      </c>
      <c r="D45" s="10"/>
      <c r="E45" s="24" t="s">
        <v>49</v>
      </c>
      <c r="F45" s="40">
        <f>SUM(F13:F17)</f>
        <v>25624725</v>
      </c>
      <c r="G45" s="41" t="s">
        <v>50</v>
      </c>
      <c r="H45" s="24" t="s">
        <v>49</v>
      </c>
      <c r="I45" s="40">
        <v>22411538</v>
      </c>
      <c r="J45" s="41" t="s">
        <v>50</v>
      </c>
      <c r="K45" s="42" t="s">
        <v>49</v>
      </c>
      <c r="L45" s="28">
        <f t="shared" si="0"/>
        <v>3213187</v>
      </c>
      <c r="M45" s="29" t="s">
        <v>50</v>
      </c>
    </row>
    <row r="46" spans="1:13" ht="15.75" customHeight="1" x14ac:dyDescent="0.15">
      <c r="A46" s="8"/>
      <c r="B46" s="9"/>
      <c r="C46" s="9" t="s">
        <v>51</v>
      </c>
      <c r="D46" s="10"/>
      <c r="E46" s="8"/>
      <c r="F46" s="43">
        <f>F43+F44</f>
        <v>124959722</v>
      </c>
      <c r="G46" s="30"/>
      <c r="H46" s="8"/>
      <c r="I46" s="43">
        <f>I43+I44</f>
        <v>126139632</v>
      </c>
      <c r="J46" s="30"/>
      <c r="K46" s="31"/>
      <c r="L46" s="15">
        <f t="shared" si="0"/>
        <v>-1179910</v>
      </c>
      <c r="M46" s="10"/>
    </row>
    <row r="47" spans="1:13" ht="15.75" customHeight="1" thickBot="1" x14ac:dyDescent="0.2">
      <c r="A47" s="58" t="s">
        <v>52</v>
      </c>
      <c r="B47" s="59"/>
      <c r="C47" s="59"/>
      <c r="D47" s="44"/>
      <c r="E47" s="45"/>
      <c r="F47" s="46">
        <f>F40+F46</f>
        <v>193165228</v>
      </c>
      <c r="G47" s="47"/>
      <c r="H47" s="45"/>
      <c r="I47" s="46">
        <f>I40+I46</f>
        <v>198481413</v>
      </c>
      <c r="J47" s="47"/>
      <c r="K47" s="48"/>
      <c r="L47" s="46">
        <f t="shared" si="0"/>
        <v>-5316185</v>
      </c>
      <c r="M47" s="49"/>
    </row>
    <row r="48" spans="1:13" ht="14.25" thickTop="1" x14ac:dyDescent="0.15"/>
  </sheetData>
  <mergeCells count="5">
    <mergeCell ref="A1:M1"/>
    <mergeCell ref="A2:M2"/>
    <mergeCell ref="A4:D4"/>
    <mergeCell ref="A30:C30"/>
    <mergeCell ref="A47:C4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zyuudouseifukusikai</dc:creator>
  <cp:lastModifiedBy>zyuudouseifukusikai</cp:lastModifiedBy>
  <cp:lastPrinted>2016-04-25T12:27:18Z</cp:lastPrinted>
  <dcterms:created xsi:type="dcterms:W3CDTF">2016-04-20T04:52:00Z</dcterms:created>
  <dcterms:modified xsi:type="dcterms:W3CDTF">2016-07-05T01:15:42Z</dcterms:modified>
</cp:coreProperties>
</file>